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40" windowWidth="19320" windowHeight="110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<sst xmlns="http://schemas.openxmlformats.org/spreadsheetml/2006/main" count="80" uniqueCount="45">
  <si>
    <t>в том числе за счет средств:</t>
  </si>
  <si>
    <t>Из них: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</si>
  <si>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</si>
  <si>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</si>
  <si>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</si>
  <si>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</si>
  <si>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Общий объем  финансирования  государственной программы - всего</t>
  </si>
  <si>
    <t>….</t>
  </si>
  <si>
    <t>областного бюджета</t>
  </si>
  <si>
    <t>федерального бюджета</t>
  </si>
  <si>
    <t>…..</t>
  </si>
  <si>
    <t>Общий объем  финансирования  подпрограммы 1 "Развитие информационного общества и формирование электронного правительства в Калужской области"  - всего</t>
  </si>
  <si>
    <t>Общий объем  финансирования  подпрограммы 2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 - всего</t>
  </si>
  <si>
    <t>Общий объем  финансирования  подпрограммы 3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в Калужской области" - всего</t>
  </si>
  <si>
    <t>"Развитие региональной инфраструктуры пространственных данных" - всего</t>
  </si>
  <si>
    <t>"Развитие спутниковых навигационных технологий ГЛОНАСС на территории Калужской области"  - всего</t>
  </si>
  <si>
    <t>"Обеспечение функционирования информационных систем Калужской области, определенных государственным заданием" - всего</t>
  </si>
  <si>
    <t>Проведение комплексной оптимизации государственных услуг по сферам общественных отношений, исполнения государственных функций - всего</t>
  </si>
  <si>
    <t>Создание и развитие сети многофункциональных центров предоставления государственных и муниципальных услуг- всего</t>
  </si>
  <si>
    <t>Организация и проведение мониторинга качества и доступности государственных и муниципальных услуг - всего</t>
  </si>
  <si>
    <t>Развитие инфраструктуры оказания государственных услуг в электронном виде - всего</t>
  </si>
  <si>
    <t>Развитие информационных систем оказания государственных услуг в электронном виде в органах исполнительной власти Калужской области - всего</t>
  </si>
  <si>
    <t>Развитие технологической инфраструктуры информационного общества и электронного правительства Калужской области - всего</t>
  </si>
  <si>
    <t>Образование, информирование и пропаганда в сфере ИКТ и предоставления государственных услуг в электронной форме - всего</t>
  </si>
  <si>
    <r>
      <t>____________________________</t>
    </r>
    <r>
      <rPr>
        <u val="single"/>
        <sz val="10"/>
        <color indexed="8"/>
        <rFont val="Times New Roman"/>
        <family val="1"/>
      </rPr>
      <t>А.Д. Поляков</t>
    </r>
    <r>
      <rPr>
        <sz val="10"/>
        <color indexed="8"/>
        <rFont val="Times New Roman"/>
        <family val="1"/>
      </rPr>
      <t>______________________________                                         ____</t>
    </r>
    <r>
      <rPr>
        <u val="single"/>
        <sz val="10"/>
        <color indexed="8"/>
        <rFont val="Times New Roman"/>
        <family val="1"/>
      </rPr>
      <t>778-153</t>
    </r>
    <r>
      <rPr>
        <sz val="10"/>
        <color indexed="8"/>
        <rFont val="Times New Roman"/>
        <family val="1"/>
      </rPr>
      <t>____</t>
    </r>
  </si>
  <si>
    <t>Обеспечение реализации государственной программы</t>
  </si>
  <si>
    <t>Включая расходы на обеспечение реализации государственной программы</t>
  </si>
  <si>
    <t>местных бюджетов (не менее)</t>
  </si>
  <si>
    <t>предусмотрено</t>
  </si>
  <si>
    <t xml:space="preserve">кассовое исполнение </t>
  </si>
  <si>
    <t xml:space="preserve">местных бюджетов </t>
  </si>
  <si>
    <t>Данные об использовании бюджетных ассигнований и средств  из иных источников, направленных на реализацию государственной программы "Информационное общество и повышение качества государственных и муниципальных услуг в Калужской области"</t>
  </si>
  <si>
    <t xml:space="preserve"> - Выполнение государственного задания</t>
  </si>
  <si>
    <t xml:space="preserve"> 2016 год  (тыс. руб.)</t>
  </si>
  <si>
    <t xml:space="preserve"> -  Перевод услуг в электронный вид, организация межведомственного электронного взаимодействия и эксплуатация инфраструктуры электронного правительства (4369,1 тыс. руб.);
 - Реализация проекта по внедрению УЭК (2086,6 тыс. руб.) </t>
  </si>
  <si>
    <t xml:space="preserve"> -  Перевод услуг в электронный вид, организация межведомственного электронного взаимодействия и эксплуатация инфраструктуры электронного правительства (3500,00)</t>
  </si>
  <si>
    <t xml:space="preserve"> - Внедрение и поддержка системы  интерактивного обслуживания граждан на портале  государственных услуг при обращении в органы ЗАГС Калужской области 690,0 тыс. руб.);
 - Создание, внедрение и сопровождение ведомственных информационных систем, используемых для осуществления полномочий органов исполнительной власти Калужской области, в том числе для предоставления государственных услуг (8923,0 тыс. руб.)</t>
  </si>
  <si>
    <t xml:space="preserve"> - Создание, внедрение и сопровождение ведомственных информационных систем, используемых для осуществления полномочий органов исполнительной власти Калужской области, в том числе для предоставления государственных услуг (4900,0 тыс. руб.)</t>
  </si>
  <si>
    <t xml:space="preserve"> - Мероприятия по информированию, пропаганде среди населения использования ИКТ и интернет-ресурсов, в том числе для получения государственных и муниципальных услуг, по организации и проведению конкурсов по привлечению граждан, проживающих на территории Калужской области, к регистрации на едином портале государственных и муниципальных услуг 172,2 тыс. руб.), 
 - Организация обучения населения Калужской области использованию ИКТ (325,7 тыс. руб.), </t>
  </si>
  <si>
    <t xml:space="preserve"> - Приобретение данных дистанционного зондирования земли (3408,8 тыс. руб.)</t>
  </si>
  <si>
    <t xml:space="preserve"> - Развитие подсистем региональной навигационно-информационной системы Калужской области на базе единой платформы навигационных приложений (700,0 тыс. руб.)</t>
  </si>
  <si>
    <t xml:space="preserve">  - Проведение семинаров, конференций, конкурсов профессионального мастерства, повышение уровня квалификации, профессиональной подготовки и обучение работников органов государственной власти, местного самоуправления, государственных и муниципальных учреждений Калужской области по вопросам повышения качества и доступности предоставления государственных и муниципальных услуг и исполнения функций  348,6 тыс. руб.)</t>
  </si>
  <si>
    <t xml:space="preserve"> - Проведение мониторинга качества предоставления государственных услуг на территории Калужской области (692,8 тыс. руб.)</t>
  </si>
  <si>
    <t xml:space="preserve"> - Развитие и обеспечение функционирования ВКИКС (152782,4 тыс. руб.), 
- Реализация политики открытости власти, в том числе развитие и модернизация интернет-портала органов власти Калужской области и реализация проекта "Открытое правительство" (30,0)
 - Модернизация программно-технических комплексов автоматизированных рабочих мест сотрудников органов исполнительной власти Калужской области и подведомственных учреждений (8881,4 тыс. руб.), 
 - Развитие центра обработки данных (5178,6 тыс. руб.), 
 - Проведение мероприятий по информационной безопасности (1475,7 тыс. руб.), 
 - Развитие и функционирование систем, обеспечивающих совещания и заседания в органах исполнительной власти области, в том числе системы видеоконференцсвязи Калужской области (33,1 тыс. руб.), 
- Исполнение судебных актов Российской (808,5 тыс. руб.)</t>
  </si>
  <si>
    <t xml:space="preserve"> - Строительство, реконструкция, капитальный ремонт и (или) ремонт зданий (помещений), в которых планируется размещение МФЦ, включая оборудование указанных зданий (помещений) системами структурированной кабельной сети, телефонии, средствами пожаротушения и оповещения о возникновении чрезвычайной ситуации, системой кондиционирования воздуха, иными средствами в соответствии с требованиями постановления Правительства Российской Федерации от 22.12.2012 № 1376 «Об утверждении правил организации многофункциональных центров предоставления государственных и муниципальных услуг» (2005,8 тыс. руб.+ 5754,8 тыс.руб.+2901,0 тыс. руб.),
 -  Оснащение ГБУ КО «Многофункциональный центр предоставления государственных и муниципальных услуг Калужской области» 20304,5 тыс. руб.), 
 - Организация работы по повышению уровня квалифи-кации, профессиональной подготовки и обучению (226,1 тыс. руб.), 
 - Внедрение и сопровождение  автоматизированной информационной системы МФЦ  (5950,9 тыс. руб.),
 - Предоставление государственных и муниципальных услуг в сети МФЦ (262626,7 тыс.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</si>
</sst>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 inden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3" fillId="0" borderId="11" xfId="0" applyFont="1" applyBorder="1" applyAlignment="1">
      <alignment horizontal="left" vertical="center" wrapText="1"/>
    </xf>
    <xf numFmtId="164" fontId="54" fillId="0" borderId="14" xfId="0" applyNumberFormat="1" applyFont="1" applyBorder="1" applyAlignment="1">
      <alignment horizontal="center" vertical="center" wrapText="1"/>
    </xf>
    <xf numFmtId="164" fontId="47" fillId="0" borderId="14" xfId="0" applyNumberFormat="1" applyFont="1" applyBorder="1" applyAlignment="1">
      <alignment horizontal="center" vertical="center" wrapText="1"/>
    </xf>
    <xf numFmtId="164" fontId="55" fillId="0" borderId="14" xfId="0" applyNumberFormat="1" applyFont="1" applyBorder="1" applyAlignment="1">
      <alignment horizontal="center" vertical="center" wrapText="1"/>
    </xf>
    <xf numFmtId="164" fontId="51" fillId="0" borderId="14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4" fontId="47" fillId="0" borderId="1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" fontId="47" fillId="0" borderId="14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64" fontId="52" fillId="0" borderId="20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50">
      <selection activeCell="D59" sqref="D59"/>
    </sheetView>
  </sheetViews>
  <sheetFormatPr defaultColWidth="9.140625" defaultRowHeight="15"/>
  <cols>
    <col min="1" max="1" width="44.8515625" style="0" customWidth="1"/>
    <col min="2" max="2" width="17.140625" style="24" customWidth="1"/>
    <col min="3" max="3" width="18.140625" style="24" customWidth="1"/>
    <col min="4" max="4" width="89.57421875" style="0" customWidth="1"/>
    <col min="8" max="9" width="20.421875" style="0" customWidth="1"/>
  </cols>
  <sheetData>
    <row r="1" spans="1:4" ht="14.25">
      <c r="A1" s="29" t="s">
        <v>3</v>
      </c>
      <c r="B1" s="29"/>
      <c r="C1" s="29"/>
      <c r="D1" s="29"/>
    </row>
    <row r="2" spans="1:4" ht="54" customHeight="1" thickBot="1">
      <c r="A2" s="28" t="s">
        <v>31</v>
      </c>
      <c r="B2" s="28"/>
      <c r="C2" s="28"/>
      <c r="D2" s="28"/>
    </row>
    <row r="3" spans="1:4" ht="17.25" customHeight="1">
      <c r="A3" s="30" t="s">
        <v>4</v>
      </c>
      <c r="B3" s="34" t="s">
        <v>33</v>
      </c>
      <c r="C3" s="34"/>
      <c r="D3" s="32" t="s">
        <v>5</v>
      </c>
    </row>
    <row r="4" spans="1:4" ht="14.25">
      <c r="A4" s="31"/>
      <c r="B4" s="18" t="s">
        <v>28</v>
      </c>
      <c r="C4" s="18" t="s">
        <v>29</v>
      </c>
      <c r="D4" s="33"/>
    </row>
    <row r="5" spans="1:4" ht="12" customHeight="1">
      <c r="A5" s="4">
        <v>1</v>
      </c>
      <c r="B5" s="25">
        <v>2</v>
      </c>
      <c r="C5" s="25">
        <v>3</v>
      </c>
      <c r="D5" s="5">
        <v>4</v>
      </c>
    </row>
    <row r="6" spans="1:8" ht="27.75">
      <c r="A6" s="6" t="s">
        <v>6</v>
      </c>
      <c r="B6" s="20">
        <f>B12+B32+B48+B66</f>
        <v>572651.60718</v>
      </c>
      <c r="C6" s="20">
        <f>C12+C32+C48+C66</f>
        <v>572651.60718</v>
      </c>
      <c r="D6" s="7"/>
      <c r="H6" s="16"/>
    </row>
    <row r="7" spans="1:4" ht="15">
      <c r="A7" s="8" t="s">
        <v>0</v>
      </c>
      <c r="B7" s="21"/>
      <c r="C7" s="21"/>
      <c r="D7" s="7"/>
    </row>
    <row r="8" spans="1:4" ht="15">
      <c r="A8" s="9" t="s">
        <v>8</v>
      </c>
      <c r="B8" s="21">
        <f>B14+B34+B50+B66</f>
        <v>563761.60718</v>
      </c>
      <c r="C8" s="21">
        <f>C14+C34+C50+C66</f>
        <v>563761.60718</v>
      </c>
      <c r="D8" s="15" t="s">
        <v>26</v>
      </c>
    </row>
    <row r="9" spans="1:4" ht="15">
      <c r="A9" s="9" t="s">
        <v>9</v>
      </c>
      <c r="B9" s="21">
        <f>B15+B43+B51</f>
        <v>8890</v>
      </c>
      <c r="C9" s="21">
        <f>C15+C43+C51</f>
        <v>8890</v>
      </c>
      <c r="D9" s="7"/>
    </row>
    <row r="10" spans="1:4" ht="15">
      <c r="A10" s="9" t="s">
        <v>30</v>
      </c>
      <c r="B10" s="21">
        <f>B52</f>
        <v>0</v>
      </c>
      <c r="C10" s="21">
        <f>C52</f>
        <v>0</v>
      </c>
      <c r="D10" s="7"/>
    </row>
    <row r="11" spans="1:4" ht="15">
      <c r="A11" s="8" t="s">
        <v>1</v>
      </c>
      <c r="B11" s="21"/>
      <c r="C11" s="21"/>
      <c r="D11" s="7"/>
    </row>
    <row r="12" spans="1:4" ht="55.5">
      <c r="A12" s="6" t="s">
        <v>11</v>
      </c>
      <c r="B12" s="20">
        <f>B14+B15</f>
        <v>194156.50718000002</v>
      </c>
      <c r="C12" s="20">
        <f>C14+C15</f>
        <v>194156.50718000002</v>
      </c>
      <c r="D12" s="7"/>
    </row>
    <row r="13" spans="1:4" ht="15">
      <c r="A13" s="8" t="s">
        <v>0</v>
      </c>
      <c r="B13" s="21"/>
      <c r="C13" s="21"/>
      <c r="D13" s="7"/>
    </row>
    <row r="14" spans="1:4" ht="15">
      <c r="A14" s="9" t="s">
        <v>8</v>
      </c>
      <c r="B14" s="19">
        <f>B19+B23+B27+B30</f>
        <v>185756.50718000002</v>
      </c>
      <c r="C14" s="19">
        <f>C19+C23+C27+C30</f>
        <v>185756.50718000002</v>
      </c>
      <c r="D14" s="7"/>
    </row>
    <row r="15" spans="1:4" ht="15">
      <c r="A15" s="9" t="s">
        <v>9</v>
      </c>
      <c r="B15" s="19">
        <f>B20+B24</f>
        <v>8400</v>
      </c>
      <c r="C15" s="19">
        <f>C20+C24</f>
        <v>8400</v>
      </c>
      <c r="D15" s="7"/>
    </row>
    <row r="16" spans="1:4" ht="15">
      <c r="A16" s="8" t="s">
        <v>1</v>
      </c>
      <c r="B16" s="21"/>
      <c r="C16" s="21"/>
      <c r="D16" s="7"/>
    </row>
    <row r="17" spans="1:4" ht="42">
      <c r="A17" s="10" t="s">
        <v>20</v>
      </c>
      <c r="B17" s="22">
        <f>B19+B20</f>
        <v>9955.67</v>
      </c>
      <c r="C17" s="22">
        <f>C19+C20</f>
        <v>9955.67</v>
      </c>
      <c r="D17" s="7"/>
    </row>
    <row r="18" spans="1:4" ht="15">
      <c r="A18" s="8" t="s">
        <v>0</v>
      </c>
      <c r="B18" s="19"/>
      <c r="C18" s="19"/>
      <c r="D18" s="7"/>
    </row>
    <row r="19" spans="1:4" ht="39">
      <c r="A19" s="9" t="s">
        <v>8</v>
      </c>
      <c r="B19" s="19">
        <f>C19</f>
        <v>6455.67</v>
      </c>
      <c r="C19" s="19">
        <v>6455.67</v>
      </c>
      <c r="D19" s="26" t="s">
        <v>34</v>
      </c>
    </row>
    <row r="20" spans="1:4" ht="25.5">
      <c r="A20" s="9" t="s">
        <v>9</v>
      </c>
      <c r="B20" s="19">
        <f>C20</f>
        <v>3500</v>
      </c>
      <c r="C20" s="19">
        <v>3500</v>
      </c>
      <c r="D20" s="26" t="s">
        <v>35</v>
      </c>
    </row>
    <row r="21" spans="1:4" ht="55.5">
      <c r="A21" s="10" t="s">
        <v>21</v>
      </c>
      <c r="B21" s="22">
        <f>B23+B24</f>
        <v>14513.03718</v>
      </c>
      <c r="C21" s="22">
        <f>C23+C24</f>
        <v>14513.03718</v>
      </c>
      <c r="D21" s="7"/>
    </row>
    <row r="22" spans="1:4" ht="15">
      <c r="A22" s="8" t="s">
        <v>0</v>
      </c>
      <c r="B22" s="21"/>
      <c r="C22" s="21"/>
      <c r="D22" s="7"/>
    </row>
    <row r="23" spans="1:4" ht="64.5">
      <c r="A23" s="9" t="s">
        <v>8</v>
      </c>
      <c r="B23" s="19">
        <f>C23</f>
        <v>9613.03718</v>
      </c>
      <c r="C23" s="19">
        <f>930.94218+87.12+780+134.975+3500+1390+1740+145.14617+88.18727+20.54704+106.11952+690</f>
        <v>9613.03718</v>
      </c>
      <c r="D23" s="26" t="s">
        <v>36</v>
      </c>
    </row>
    <row r="24" spans="1:4" ht="39">
      <c r="A24" s="9" t="s">
        <v>9</v>
      </c>
      <c r="B24" s="19">
        <f>C24</f>
        <v>4900</v>
      </c>
      <c r="C24" s="19">
        <v>4900</v>
      </c>
      <c r="D24" s="26" t="s">
        <v>37</v>
      </c>
    </row>
    <row r="25" spans="1:4" ht="42">
      <c r="A25" s="10" t="s">
        <v>22</v>
      </c>
      <c r="B25" s="22">
        <f>B27</f>
        <v>169189.90000000002</v>
      </c>
      <c r="C25" s="22">
        <f>C27</f>
        <v>169189.90000000002</v>
      </c>
      <c r="D25" s="7"/>
    </row>
    <row r="26" spans="1:4" ht="15">
      <c r="A26" s="8" t="s">
        <v>0</v>
      </c>
      <c r="B26" s="21"/>
      <c r="C26" s="21"/>
      <c r="D26" s="7"/>
    </row>
    <row r="27" spans="1:4" ht="168">
      <c r="A27" s="9" t="s">
        <v>8</v>
      </c>
      <c r="B27" s="19">
        <f>C27</f>
        <v>169189.90000000002</v>
      </c>
      <c r="C27" s="19">
        <f>152782.4+30+5515.2+5178.6+1475.7+33.1+2992.5+808.6+373.8</f>
        <v>169189.90000000002</v>
      </c>
      <c r="D27" s="17" t="s">
        <v>43</v>
      </c>
    </row>
    <row r="28" spans="1:4" ht="42">
      <c r="A28" s="10" t="s">
        <v>23</v>
      </c>
      <c r="B28" s="22">
        <f>B30</f>
        <v>497.9</v>
      </c>
      <c r="C28" s="22">
        <f>C30</f>
        <v>497.9</v>
      </c>
      <c r="D28" s="15"/>
    </row>
    <row r="29" spans="1:4" ht="15">
      <c r="A29" s="8" t="s">
        <v>0</v>
      </c>
      <c r="B29" s="21"/>
      <c r="C29" s="21"/>
      <c r="D29" s="7"/>
    </row>
    <row r="30" spans="1:4" ht="69.75">
      <c r="A30" s="9" t="s">
        <v>8</v>
      </c>
      <c r="B30" s="19">
        <f>C30</f>
        <v>497.9</v>
      </c>
      <c r="C30" s="19">
        <f>325.7+172.2</f>
        <v>497.9</v>
      </c>
      <c r="D30" s="15" t="s">
        <v>38</v>
      </c>
    </row>
    <row r="31" spans="1:4" ht="15">
      <c r="A31" s="8" t="s">
        <v>7</v>
      </c>
      <c r="B31" s="21"/>
      <c r="C31" s="21"/>
      <c r="D31" s="7"/>
    </row>
    <row r="32" spans="1:4" ht="84">
      <c r="A32" s="6" t="s">
        <v>12</v>
      </c>
      <c r="B32" s="20">
        <f>B34+B35</f>
        <v>45857.1</v>
      </c>
      <c r="C32" s="20">
        <f>C34+C35</f>
        <v>45857.1</v>
      </c>
      <c r="D32" s="7"/>
    </row>
    <row r="33" spans="1:4" ht="15">
      <c r="A33" s="8" t="s">
        <v>0</v>
      </c>
      <c r="B33" s="21"/>
      <c r="C33" s="21"/>
      <c r="D33" s="7"/>
    </row>
    <row r="34" spans="1:4" ht="15">
      <c r="A34" s="9" t="s">
        <v>8</v>
      </c>
      <c r="B34" s="19">
        <f>B39+B42+B46</f>
        <v>45367.1</v>
      </c>
      <c r="C34" s="19">
        <f>C39+C42+C46</f>
        <v>45367.1</v>
      </c>
      <c r="D34" s="7"/>
    </row>
    <row r="35" spans="1:4" ht="15">
      <c r="A35" s="9" t="s">
        <v>9</v>
      </c>
      <c r="B35" s="19">
        <f>B43</f>
        <v>490</v>
      </c>
      <c r="C35" s="19">
        <f>C43</f>
        <v>490</v>
      </c>
      <c r="D35" s="7"/>
    </row>
    <row r="36" spans="1:4" ht="15">
      <c r="A36" s="8" t="s">
        <v>1</v>
      </c>
      <c r="B36" s="21"/>
      <c r="C36" s="21"/>
      <c r="D36" s="7"/>
    </row>
    <row r="37" spans="1:4" ht="27.75">
      <c r="A37" s="10" t="s">
        <v>14</v>
      </c>
      <c r="B37" s="22">
        <f>B39</f>
        <v>3408.7</v>
      </c>
      <c r="C37" s="22">
        <f>C39</f>
        <v>3408.7</v>
      </c>
      <c r="D37" s="17"/>
    </row>
    <row r="38" spans="1:4" ht="15">
      <c r="A38" s="8" t="s">
        <v>0</v>
      </c>
      <c r="B38" s="21"/>
      <c r="C38" s="21"/>
      <c r="D38" s="7"/>
    </row>
    <row r="39" spans="1:4" ht="14.25">
      <c r="A39" s="9" t="s">
        <v>8</v>
      </c>
      <c r="B39" s="19">
        <f>C39</f>
        <v>3408.7</v>
      </c>
      <c r="C39" s="19">
        <v>3408.7</v>
      </c>
      <c r="D39" s="15" t="s">
        <v>39</v>
      </c>
    </row>
    <row r="40" spans="1:4" ht="42">
      <c r="A40" s="10" t="s">
        <v>15</v>
      </c>
      <c r="B40" s="22">
        <f>B42+B43</f>
        <v>700</v>
      </c>
      <c r="C40" s="22">
        <f>C42+C43</f>
        <v>700</v>
      </c>
      <c r="D40" s="15"/>
    </row>
    <row r="41" spans="1:4" ht="15">
      <c r="A41" s="8" t="s">
        <v>0</v>
      </c>
      <c r="B41" s="21"/>
      <c r="C41" s="21"/>
      <c r="D41" s="7"/>
    </row>
    <row r="42" spans="1:4" ht="14.25">
      <c r="A42" s="9" t="s">
        <v>8</v>
      </c>
      <c r="B42" s="19">
        <f>C42</f>
        <v>210</v>
      </c>
      <c r="C42" s="19">
        <v>210</v>
      </c>
      <c r="D42" s="35" t="s">
        <v>40</v>
      </c>
    </row>
    <row r="43" spans="1:4" ht="14.25">
      <c r="A43" s="9" t="s">
        <v>9</v>
      </c>
      <c r="B43" s="19">
        <f>C43</f>
        <v>490</v>
      </c>
      <c r="C43" s="19">
        <v>490</v>
      </c>
      <c r="D43" s="36"/>
    </row>
    <row r="44" spans="1:4" ht="55.5">
      <c r="A44" s="10" t="s">
        <v>16</v>
      </c>
      <c r="B44" s="22">
        <f>B46</f>
        <v>41748.4</v>
      </c>
      <c r="C44" s="22">
        <f>C46</f>
        <v>41748.4</v>
      </c>
      <c r="D44" s="15"/>
    </row>
    <row r="45" spans="1:4" ht="15">
      <c r="A45" s="8" t="s">
        <v>0</v>
      </c>
      <c r="B45" s="21"/>
      <c r="C45" s="21"/>
      <c r="D45" s="7"/>
    </row>
    <row r="46" spans="1:4" ht="14.25">
      <c r="A46" s="9" t="s">
        <v>8</v>
      </c>
      <c r="B46" s="19">
        <f>C46</f>
        <v>41748.4</v>
      </c>
      <c r="C46" s="19">
        <v>41748.4</v>
      </c>
      <c r="D46" s="15" t="s">
        <v>32</v>
      </c>
    </row>
    <row r="47" spans="1:4" ht="15">
      <c r="A47" s="9"/>
      <c r="B47" s="19"/>
      <c r="C47" s="19"/>
      <c r="D47" s="5"/>
    </row>
    <row r="48" spans="1:6" ht="126">
      <c r="A48" s="6" t="s">
        <v>13</v>
      </c>
      <c r="B48" s="20">
        <f>B50+B51+B52</f>
        <v>300811.2</v>
      </c>
      <c r="C48" s="20">
        <f>C50+C51+C52</f>
        <v>300811.2</v>
      </c>
      <c r="D48" s="7"/>
      <c r="F48" s="16"/>
    </row>
    <row r="49" spans="1:4" ht="15">
      <c r="A49" s="8" t="s">
        <v>0</v>
      </c>
      <c r="B49" s="21"/>
      <c r="C49" s="21"/>
      <c r="D49" s="7"/>
    </row>
    <row r="50" spans="1:4" ht="14.25">
      <c r="A50" s="9" t="s">
        <v>8</v>
      </c>
      <c r="B50" s="19">
        <f>B56+B59+B64</f>
        <v>300811.2</v>
      </c>
      <c r="C50" s="19">
        <f>C56+C59+C64</f>
        <v>300811.2</v>
      </c>
      <c r="D50" s="15"/>
    </row>
    <row r="51" spans="1:4" ht="14.25">
      <c r="A51" s="9" t="s">
        <v>9</v>
      </c>
      <c r="B51" s="19">
        <f>B60</f>
        <v>0</v>
      </c>
      <c r="C51" s="19">
        <f>C60</f>
        <v>0</v>
      </c>
      <c r="D51" s="15"/>
    </row>
    <row r="52" spans="1:4" ht="15">
      <c r="A52" s="9" t="s">
        <v>27</v>
      </c>
      <c r="B52" s="19">
        <f>B61</f>
        <v>0</v>
      </c>
      <c r="C52" s="19">
        <f>C61</f>
        <v>0</v>
      </c>
      <c r="D52" s="7"/>
    </row>
    <row r="53" spans="1:4" ht="15">
      <c r="A53" s="8" t="s">
        <v>1</v>
      </c>
      <c r="B53" s="21"/>
      <c r="C53" s="21"/>
      <c r="D53" s="7"/>
    </row>
    <row r="54" spans="1:6" ht="55.5">
      <c r="A54" s="10" t="s">
        <v>17</v>
      </c>
      <c r="B54" s="22">
        <f>B56</f>
        <v>348.6</v>
      </c>
      <c r="C54" s="22">
        <f>C56</f>
        <v>348.6</v>
      </c>
      <c r="D54" s="15"/>
      <c r="F54" s="16"/>
    </row>
    <row r="55" spans="1:4" ht="15">
      <c r="A55" s="8" t="s">
        <v>0</v>
      </c>
      <c r="B55" s="21"/>
      <c r="C55" s="21"/>
      <c r="D55" s="7"/>
    </row>
    <row r="56" spans="1:4" ht="64.5">
      <c r="A56" s="9" t="s">
        <v>8</v>
      </c>
      <c r="B56" s="19">
        <f>C56</f>
        <v>348.6</v>
      </c>
      <c r="C56" s="19">
        <f>348.6</f>
        <v>348.6</v>
      </c>
      <c r="D56" s="14" t="s">
        <v>41</v>
      </c>
    </row>
    <row r="57" spans="1:6" ht="55.5">
      <c r="A57" s="10" t="s">
        <v>18</v>
      </c>
      <c r="B57" s="22">
        <f>B59+B60+B61</f>
        <v>299769.80000000005</v>
      </c>
      <c r="C57" s="22">
        <f>C59+C60+C61</f>
        <v>299769.80000000005</v>
      </c>
      <c r="D57" s="7"/>
      <c r="F57" s="16"/>
    </row>
    <row r="58" spans="1:4" ht="15">
      <c r="A58" s="8" t="s">
        <v>0</v>
      </c>
      <c r="B58" s="21"/>
      <c r="C58" s="21"/>
      <c r="D58" s="7"/>
    </row>
    <row r="59" spans="1:4" ht="168.75">
      <c r="A59" s="9" t="s">
        <v>8</v>
      </c>
      <c r="B59" s="19">
        <f>C59</f>
        <v>299769.80000000005</v>
      </c>
      <c r="C59" s="19">
        <f>2005.8+5754.8+19869.8+226.1+5950.9+262626.7+434.7+2901</f>
        <v>299769.80000000005</v>
      </c>
      <c r="D59" s="14" t="s">
        <v>44</v>
      </c>
    </row>
    <row r="60" spans="1:4" ht="15">
      <c r="A60" s="9"/>
      <c r="B60" s="19"/>
      <c r="C60" s="19"/>
      <c r="D60" s="14"/>
    </row>
    <row r="61" spans="1:4" ht="15">
      <c r="A61" s="9"/>
      <c r="B61" s="19">
        <v>0</v>
      </c>
      <c r="C61" s="19">
        <v>0</v>
      </c>
      <c r="D61" s="14"/>
    </row>
    <row r="62" spans="1:6" ht="42">
      <c r="A62" s="10" t="s">
        <v>19</v>
      </c>
      <c r="B62" s="22">
        <f>B64</f>
        <v>692.8</v>
      </c>
      <c r="C62" s="22">
        <f>C64</f>
        <v>692.8</v>
      </c>
      <c r="D62" s="15"/>
      <c r="F62" s="16"/>
    </row>
    <row r="63" spans="1:4" ht="15">
      <c r="A63" s="8" t="s">
        <v>0</v>
      </c>
      <c r="B63" s="21"/>
      <c r="C63" s="21"/>
      <c r="D63" s="7"/>
    </row>
    <row r="64" spans="1:4" ht="27.75">
      <c r="A64" s="9" t="s">
        <v>8</v>
      </c>
      <c r="B64" s="19">
        <f>C64</f>
        <v>692.8</v>
      </c>
      <c r="C64" s="19">
        <v>692.8</v>
      </c>
      <c r="D64" s="15" t="s">
        <v>42</v>
      </c>
    </row>
    <row r="65" spans="1:4" ht="14.25">
      <c r="A65" s="11" t="s">
        <v>10</v>
      </c>
      <c r="B65" s="19"/>
      <c r="C65" s="19"/>
      <c r="D65" s="5"/>
    </row>
    <row r="66" spans="1:4" ht="27.75">
      <c r="A66" s="6" t="s">
        <v>25</v>
      </c>
      <c r="B66" s="20">
        <f>C66</f>
        <v>31826.8</v>
      </c>
      <c r="C66" s="20">
        <v>31826.8</v>
      </c>
      <c r="D66" s="7"/>
    </row>
    <row r="67" spans="1:4" ht="15" thickBot="1">
      <c r="A67" s="12"/>
      <c r="B67" s="23"/>
      <c r="C67" s="23"/>
      <c r="D67" s="13"/>
    </row>
    <row r="68" ht="15">
      <c r="A68" s="2"/>
    </row>
    <row r="69" spans="1:4" ht="35.25" customHeight="1">
      <c r="A69" s="27"/>
      <c r="B69" s="27"/>
      <c r="C69" s="27"/>
      <c r="D69" s="27"/>
    </row>
    <row r="70" spans="1:4" ht="33.75" customHeight="1">
      <c r="A70" s="27"/>
      <c r="B70" s="27"/>
      <c r="C70" s="27"/>
      <c r="D70" s="27"/>
    </row>
    <row r="71" spans="1:4" ht="21" customHeight="1">
      <c r="A71" s="27"/>
      <c r="B71" s="27"/>
      <c r="C71" s="27"/>
      <c r="D71" s="27"/>
    </row>
    <row r="72" ht="14.25">
      <c r="A72" s="1" t="s">
        <v>24</v>
      </c>
    </row>
    <row r="73" ht="14.25">
      <c r="A73" s="3" t="s">
        <v>2</v>
      </c>
    </row>
    <row r="74" ht="14.25">
      <c r="A74" s="3"/>
    </row>
    <row r="75" ht="14.25">
      <c r="A75" s="3"/>
    </row>
    <row r="76" ht="14.25">
      <c r="A76" s="1"/>
    </row>
    <row r="77" ht="14.25">
      <c r="A77" s="1"/>
    </row>
    <row r="78" ht="14.25">
      <c r="A78" s="1"/>
    </row>
    <row r="79" ht="14.25">
      <c r="A79" s="1"/>
    </row>
  </sheetData>
  <sheetProtection/>
  <mergeCells count="9">
    <mergeCell ref="A71:D71"/>
    <mergeCell ref="A2:D2"/>
    <mergeCell ref="A1:D1"/>
    <mergeCell ref="A3:A4"/>
    <mergeCell ref="D3:D4"/>
    <mergeCell ref="A69:D69"/>
    <mergeCell ref="A70:D70"/>
    <mergeCell ref="B3:C3"/>
    <mergeCell ref="D42:D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Мужичкова Елена Владимировна</cp:lastModifiedBy>
  <cp:lastPrinted>2015-01-29T12:45:23Z</cp:lastPrinted>
  <dcterms:created xsi:type="dcterms:W3CDTF">2015-01-29T11:19:28Z</dcterms:created>
  <dcterms:modified xsi:type="dcterms:W3CDTF">2017-04-11T05:23:05Z</dcterms:modified>
  <cp:category/>
  <cp:version/>
  <cp:contentType/>
  <cp:contentStatus/>
</cp:coreProperties>
</file>